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DC\Desktop\영양플러스보충식품\"/>
    </mc:Choice>
  </mc:AlternateContent>
  <bookViews>
    <workbookView xWindow="-15" yWindow="-15" windowWidth="19440" windowHeight="5745"/>
  </bookViews>
  <sheets>
    <sheet name="기초단가조사표" sheetId="9" r:id="rId1"/>
    <sheet name="추정인원" sheetId="10" r:id="rId2"/>
  </sheets>
  <definedNames>
    <definedName name="_xlnm.Print_Area" localSheetId="0">기초단가조사표!$A$1:$H$34</definedName>
  </definedNames>
  <calcPr calcId="162913"/>
</workbook>
</file>

<file path=xl/calcChain.xml><?xml version="1.0" encoding="utf-8"?>
<calcChain xmlns="http://schemas.openxmlformats.org/spreadsheetml/2006/main">
  <c r="F32" i="9" l="1"/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" i="9"/>
  <c r="D11" i="10"/>
  <c r="D10" i="10"/>
  <c r="D7" i="10"/>
  <c r="D4" i="10"/>
  <c r="H32" i="9" l="1"/>
  <c r="D3" i="10"/>
  <c r="E10" i="10" s="1"/>
  <c r="E11" i="10" l="1"/>
  <c r="E4" i="10"/>
  <c r="E7" i="10"/>
  <c r="E3" i="10" s="1"/>
</calcChain>
</file>

<file path=xl/sharedStrings.xml><?xml version="1.0" encoding="utf-8"?>
<sst xmlns="http://schemas.openxmlformats.org/spreadsheetml/2006/main" count="137" uniqueCount="99">
  <si>
    <t>번호</t>
    <phoneticPr fontId="2" type="noConversion"/>
  </si>
  <si>
    <t>식 품 명</t>
    <phoneticPr fontId="2" type="noConversion"/>
  </si>
  <si>
    <t>상 품 명</t>
    <phoneticPr fontId="2" type="noConversion"/>
  </si>
  <si>
    <t>제조회사
(생산지역)</t>
    <phoneticPr fontId="2" type="noConversion"/>
  </si>
  <si>
    <t>포장
단위</t>
    <phoneticPr fontId="2" type="noConversion"/>
  </si>
  <si>
    <t>분유</t>
    <phoneticPr fontId="2" type="noConversion"/>
  </si>
  <si>
    <t>임페리얼드림xo  1단계</t>
    <phoneticPr fontId="2" type="noConversion"/>
  </si>
  <si>
    <t>남양</t>
    <phoneticPr fontId="2" type="noConversion"/>
  </si>
  <si>
    <t>800g</t>
    <phoneticPr fontId="2" type="noConversion"/>
  </si>
  <si>
    <t>임페리얼드림xo  2단계</t>
    <phoneticPr fontId="2" type="noConversion"/>
  </si>
  <si>
    <t>임페리얼드림xo  3단계</t>
    <phoneticPr fontId="2" type="noConversion"/>
  </si>
  <si>
    <t>매일</t>
    <phoneticPr fontId="2" type="noConversion"/>
  </si>
  <si>
    <t>1.5kg</t>
    <phoneticPr fontId="2" type="noConversion"/>
  </si>
  <si>
    <t>검정콩</t>
    <phoneticPr fontId="2" type="noConversion"/>
  </si>
  <si>
    <t>국산</t>
    <phoneticPr fontId="2" type="noConversion"/>
  </si>
  <si>
    <t>300g</t>
    <phoneticPr fontId="2" type="noConversion"/>
  </si>
  <si>
    <t>500g</t>
    <phoneticPr fontId="2" type="noConversion"/>
  </si>
  <si>
    <t>당근</t>
    <phoneticPr fontId="2" type="noConversion"/>
  </si>
  <si>
    <t>감자</t>
    <phoneticPr fontId="2" type="noConversion"/>
  </si>
  <si>
    <t>400g</t>
    <phoneticPr fontId="2" type="noConversion"/>
  </si>
  <si>
    <t>1등급</t>
    <phoneticPr fontId="2" type="noConversion"/>
  </si>
  <si>
    <t>김</t>
    <phoneticPr fontId="2" type="noConversion"/>
  </si>
  <si>
    <t>90g</t>
    <phoneticPr fontId="2" type="noConversion"/>
  </si>
  <si>
    <t>미역</t>
    <phoneticPr fontId="2" type="noConversion"/>
  </si>
  <si>
    <t>오뚜기</t>
    <phoneticPr fontId="2" type="noConversion"/>
  </si>
  <si>
    <t>주    스</t>
    <phoneticPr fontId="2" type="noConversion"/>
  </si>
  <si>
    <t>800g/캔</t>
  </si>
  <si>
    <t>800g/캔</t>
    <phoneticPr fontId="2" type="noConversion"/>
  </si>
  <si>
    <t>15개입</t>
    <phoneticPr fontId="2" type="noConversion"/>
  </si>
  <si>
    <t>배송비</t>
    <phoneticPr fontId="2" type="noConversion"/>
  </si>
  <si>
    <t>회(가구당)</t>
    <phoneticPr fontId="2" type="noConversion"/>
  </si>
  <si>
    <t>감자(160g이상)</t>
    <phoneticPr fontId="2" type="noConversion"/>
  </si>
  <si>
    <t>당근(150~200g)</t>
    <phoneticPr fontId="2" type="noConversion"/>
  </si>
  <si>
    <t>감자(160g이상)</t>
    <phoneticPr fontId="2" type="noConversion"/>
  </si>
  <si>
    <t>국수
(감자대체)</t>
    <phoneticPr fontId="2" type="noConversion"/>
  </si>
  <si>
    <t>앱솔루트명작 1단계</t>
    <phoneticPr fontId="2" type="noConversion"/>
  </si>
  <si>
    <t>앱솔루트명작 2단계</t>
  </si>
  <si>
    <t>앱솔루트명작 3단계</t>
  </si>
  <si>
    <t>서리태</t>
    <phoneticPr fontId="2" type="noConversion"/>
  </si>
  <si>
    <t>닭가슴살통조림</t>
    <phoneticPr fontId="2" type="noConversion"/>
  </si>
  <si>
    <t>1kg</t>
    <phoneticPr fontId="2" type="noConversion"/>
  </si>
  <si>
    <t>애호박
(당근대체)</t>
    <phoneticPr fontId="2" type="noConversion"/>
  </si>
  <si>
    <t>경기도산</t>
    <phoneticPr fontId="2" type="noConversion"/>
  </si>
  <si>
    <t xml:space="preserve">          박스비,포장비,보험료,배송료 포함</t>
    <phoneticPr fontId="2" type="noConversion"/>
  </si>
  <si>
    <t>900g</t>
    <phoneticPr fontId="2" type="noConversion"/>
  </si>
  <si>
    <t>롯데칠성</t>
    <phoneticPr fontId="2" type="noConversion"/>
  </si>
  <si>
    <t>50g</t>
    <phoneticPr fontId="2" type="noConversion"/>
  </si>
  <si>
    <t>150g</t>
    <phoneticPr fontId="2" type="noConversion"/>
  </si>
  <si>
    <t>1.5 L</t>
    <phoneticPr fontId="2" type="noConversion"/>
  </si>
  <si>
    <t>특란(무항생란)</t>
    <phoneticPr fontId="2" type="noConversion"/>
  </si>
  <si>
    <t>계</t>
    <phoneticPr fontId="2" type="noConversion"/>
  </si>
  <si>
    <t>달걀</t>
    <phoneticPr fontId="2" type="noConversion"/>
  </si>
  <si>
    <t>* 대상자 인원 및 구성에 따라 소요량과 소요 금액이 증감 될 수 있음.</t>
    <phoneticPr fontId="2" type="noConversion"/>
  </si>
  <si>
    <t>쌀/현미쌀</t>
    <phoneticPr fontId="2" type="noConversion"/>
  </si>
  <si>
    <t>쌀</t>
    <phoneticPr fontId="2" type="noConversion"/>
  </si>
  <si>
    <t>1.5kg</t>
    <phoneticPr fontId="2" type="noConversion"/>
  </si>
  <si>
    <t>3kg</t>
    <phoneticPr fontId="2" type="noConversion"/>
  </si>
  <si>
    <t>애호박</t>
    <phoneticPr fontId="2" type="noConversion"/>
  </si>
  <si>
    <t>참치통조림
(닭가슴살통조림대체)</t>
    <phoneticPr fontId="2" type="noConversion"/>
  </si>
  <si>
    <t>오렌지주스(100%오렌지 농축과즙)</t>
    <phoneticPr fontId="2" type="noConversion"/>
  </si>
  <si>
    <t>볶음용 지리 멸치</t>
    <phoneticPr fontId="2" type="noConversion"/>
  </si>
  <si>
    <t>현미(쌀대체)</t>
    <phoneticPr fontId="2" type="noConversion"/>
  </si>
  <si>
    <t>국수소면</t>
    <phoneticPr fontId="2" type="noConversion"/>
  </si>
  <si>
    <t>자른미역</t>
    <phoneticPr fontId="2" type="noConversion"/>
  </si>
  <si>
    <t>양반 들기름 김(5g*18봉)</t>
    <phoneticPr fontId="2" type="noConversion"/>
  </si>
  <si>
    <t>동원</t>
    <phoneticPr fontId="2" type="noConversion"/>
  </si>
  <si>
    <t>순 닭가슴살</t>
    <phoneticPr fontId="2" type="noConversion"/>
  </si>
  <si>
    <t>동원에프앤비</t>
    <phoneticPr fontId="2" type="noConversion"/>
  </si>
  <si>
    <t>라이트스탠다드 살코기 참치</t>
    <phoneticPr fontId="2" type="noConversion"/>
  </si>
  <si>
    <r>
      <t xml:space="preserve">멸치
</t>
    </r>
    <r>
      <rPr>
        <sz val="9"/>
        <rFont val="돋움"/>
        <family val="3"/>
        <charset val="129"/>
      </rPr>
      <t>(검정콩, 달걀대체)</t>
    </r>
    <phoneticPr fontId="2" type="noConversion"/>
  </si>
  <si>
    <t>슬라이스 치즈
(영아 달걀대체)</t>
    <phoneticPr fontId="2" type="noConversion"/>
  </si>
  <si>
    <t>앙팡 유기농 어린이 치즈 1단계</t>
    <phoneticPr fontId="2" type="noConversion"/>
  </si>
  <si>
    <t>180g</t>
    <phoneticPr fontId="2" type="noConversion"/>
  </si>
  <si>
    <t>서울우유</t>
    <phoneticPr fontId="2" type="noConversion"/>
  </si>
  <si>
    <t>29종(대체식품, 배송비 포함)</t>
    <phoneticPr fontId="2" type="noConversion"/>
  </si>
  <si>
    <t>135g</t>
    <phoneticPr fontId="2" type="noConversion"/>
  </si>
  <si>
    <t>2023년 동두천시 영양플러스사업 보충식품 기초단가 조사표</t>
    <phoneticPr fontId="2" type="noConversion"/>
  </si>
  <si>
    <t>2022년 매월관리(추정)인원</t>
    <phoneticPr fontId="2" type="noConversion"/>
  </si>
  <si>
    <t>구분</t>
    <phoneticPr fontId="2" type="noConversion"/>
  </si>
  <si>
    <t>인원</t>
    <phoneticPr fontId="2" type="noConversion"/>
  </si>
  <si>
    <t>비율</t>
    <phoneticPr fontId="2" type="noConversion"/>
  </si>
  <si>
    <t>비고</t>
    <phoneticPr fontId="2" type="noConversion"/>
  </si>
  <si>
    <t>0-5개월 영아</t>
    <phoneticPr fontId="2" type="noConversion"/>
  </si>
  <si>
    <t>모유수유아</t>
    <phoneticPr fontId="2" type="noConversion"/>
  </si>
  <si>
    <t>지원식품 없음</t>
    <phoneticPr fontId="2" type="noConversion"/>
  </si>
  <si>
    <t>혼합수유아</t>
    <phoneticPr fontId="2" type="noConversion"/>
  </si>
  <si>
    <t>조제분유아</t>
    <phoneticPr fontId="2" type="noConversion"/>
  </si>
  <si>
    <t>6-12개월 영아</t>
    <phoneticPr fontId="2" type="noConversion"/>
  </si>
  <si>
    <t>1-5세 유아</t>
    <phoneticPr fontId="2" type="noConversion"/>
  </si>
  <si>
    <t>유아</t>
    <phoneticPr fontId="2" type="noConversion"/>
  </si>
  <si>
    <t>임신부</t>
    <phoneticPr fontId="2" type="noConversion"/>
  </si>
  <si>
    <t>혼합수유부(출산후7개월이상)</t>
    <phoneticPr fontId="2" type="noConversion"/>
  </si>
  <si>
    <t>4=2</t>
    <phoneticPr fontId="2" type="noConversion"/>
  </si>
  <si>
    <t>우유만 지원</t>
    <phoneticPr fontId="2" type="noConversion"/>
  </si>
  <si>
    <t>출산부</t>
    <phoneticPr fontId="2" type="noConversion"/>
  </si>
  <si>
    <t>완전모유수유부</t>
    <phoneticPr fontId="2" type="noConversion"/>
  </si>
  <si>
    <t>평균 기초단가(원)</t>
    <phoneticPr fontId="2" type="noConversion"/>
  </si>
  <si>
    <t>연소요           예상금액(원)</t>
    <phoneticPr fontId="2" type="noConversion"/>
  </si>
  <si>
    <t>연소요             예상금액(원)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</si>
</sst>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_);[Red]\(0\)"/>
    <numFmt numFmtId="178" formatCode="General&quot;명&quot;"/>
  </numFmts>
  <fonts count="2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b/>
      <sz val="12"/>
      <color theme="5"/>
      <name val="돋움"/>
      <family val="3"/>
      <charset val="129"/>
    </font>
    <font>
      <b/>
      <sz val="20"/>
      <name val="돋움"/>
      <family val="3"/>
      <charset val="129"/>
    </font>
    <font>
      <sz val="16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176" fontId="5" fillId="24" borderId="11" xfId="0" applyNumberFormat="1" applyFont="1" applyFill="1" applyBorder="1" applyAlignment="1" applyProtection="1">
      <alignment horizontal="center" vertical="center"/>
      <protection locked="0"/>
    </xf>
    <xf numFmtId="176" fontId="3" fillId="25" borderId="12" xfId="0" applyNumberFormat="1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0" fillId="26" borderId="10" xfId="0" applyFill="1" applyBorder="1" applyProtection="1">
      <alignment vertical="center"/>
      <protection locked="0"/>
    </xf>
    <xf numFmtId="0" fontId="3" fillId="26" borderId="10" xfId="0" applyFont="1" applyFill="1" applyBorder="1" applyAlignment="1" applyProtection="1">
      <alignment horizontal="center" vertical="center"/>
      <protection locked="0"/>
    </xf>
    <xf numFmtId="0" fontId="3" fillId="26" borderId="10" xfId="0" applyFont="1" applyFill="1" applyBorder="1" applyAlignment="1" applyProtection="1">
      <alignment horizontal="center" vertical="center" wrapText="1"/>
      <protection locked="0"/>
    </xf>
    <xf numFmtId="176" fontId="5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Continuous" vertical="center" shrinkToFit="1"/>
      <protection locked="0"/>
    </xf>
    <xf numFmtId="0" fontId="3" fillId="27" borderId="13" xfId="0" applyFont="1" applyFill="1" applyBorder="1" applyAlignment="1" applyProtection="1">
      <alignment horizontal="center" vertical="center" wrapText="1"/>
      <protection locked="0"/>
    </xf>
    <xf numFmtId="0" fontId="3" fillId="27" borderId="10" xfId="0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4" fillId="28" borderId="20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/>
    </xf>
    <xf numFmtId="0" fontId="4" fillId="29" borderId="25" xfId="0" applyFont="1" applyFill="1" applyBorder="1" applyAlignment="1">
      <alignment horizontal="center" vertical="center"/>
    </xf>
    <xf numFmtId="0" fontId="4" fillId="29" borderId="10" xfId="0" applyFont="1" applyFill="1" applyBorder="1" applyAlignment="1">
      <alignment horizontal="center" vertical="center"/>
    </xf>
    <xf numFmtId="178" fontId="4" fillId="30" borderId="10" xfId="0" applyNumberFormat="1" applyFont="1" applyFill="1" applyBorder="1" applyAlignment="1">
      <alignment horizontal="center" vertical="center"/>
    </xf>
    <xf numFmtId="9" fontId="4" fillId="29" borderId="10" xfId="0" applyNumberFormat="1" applyFont="1" applyFill="1" applyBorder="1" applyAlignment="1">
      <alignment horizontal="center" vertical="center"/>
    </xf>
    <xf numFmtId="0" fontId="4" fillId="29" borderId="26" xfId="0" applyFont="1" applyFill="1" applyBorder="1" applyAlignment="1">
      <alignment horizontal="center" vertical="center"/>
    </xf>
    <xf numFmtId="0" fontId="27" fillId="28" borderId="10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31" borderId="25" xfId="0" applyFont="1" applyFill="1" applyBorder="1" applyAlignment="1">
      <alignment horizontal="center" vertical="center"/>
    </xf>
    <xf numFmtId="178" fontId="27" fillId="0" borderId="10" xfId="43" applyNumberFormat="1" applyFont="1" applyBorder="1" applyAlignment="1">
      <alignment horizontal="center" vertical="center"/>
    </xf>
    <xf numFmtId="9" fontId="27" fillId="0" borderId="10" xfId="43" applyFont="1" applyBorder="1" applyAlignment="1">
      <alignment horizontal="center" vertical="center"/>
    </xf>
    <xf numFmtId="0" fontId="27" fillId="31" borderId="25" xfId="0" applyFont="1" applyFill="1" applyBorder="1" applyAlignment="1">
      <alignment horizontal="center" vertical="center" shrinkToFit="1"/>
    </xf>
    <xf numFmtId="0" fontId="27" fillId="31" borderId="30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176" fontId="3" fillId="32" borderId="12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17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Continuous" vertical="center"/>
      <protection locked="0"/>
    </xf>
    <xf numFmtId="0" fontId="3" fillId="27" borderId="13" xfId="0" applyFont="1" applyFill="1" applyBorder="1" applyAlignment="1" applyProtection="1">
      <alignment horizontal="center" vertical="center" wrapText="1"/>
      <protection locked="0"/>
    </xf>
    <xf numFmtId="0" fontId="3" fillId="27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27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8" fontId="27" fillId="0" borderId="13" xfId="43" applyNumberFormat="1" applyFont="1" applyBorder="1" applyAlignment="1">
      <alignment horizontal="center" vertical="center"/>
    </xf>
    <xf numFmtId="178" fontId="27" fillId="0" borderId="17" xfId="43" applyNumberFormat="1" applyFont="1" applyBorder="1" applyAlignment="1">
      <alignment horizontal="center" vertical="center"/>
    </xf>
    <xf numFmtId="178" fontId="27" fillId="0" borderId="32" xfId="43" applyNumberFormat="1" applyFont="1" applyBorder="1" applyAlignment="1">
      <alignment horizontal="center" vertical="center"/>
    </xf>
    <xf numFmtId="9" fontId="27" fillId="0" borderId="13" xfId="43" applyFont="1" applyBorder="1" applyAlignment="1">
      <alignment horizontal="center" vertical="center"/>
    </xf>
    <xf numFmtId="9" fontId="27" fillId="0" borderId="17" xfId="43" applyFont="1" applyBorder="1" applyAlignment="1">
      <alignment horizontal="center" vertical="center"/>
    </xf>
    <xf numFmtId="9" fontId="27" fillId="0" borderId="32" xfId="43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77" fontId="4" fillId="28" borderId="22" xfId="0" applyNumberFormat="1" applyFont="1" applyFill="1" applyBorder="1" applyAlignment="1">
      <alignment horizontal="center" vertical="center"/>
    </xf>
    <xf numFmtId="177" fontId="4" fillId="28" borderId="23" xfId="0" applyNumberFormat="1" applyFont="1" applyFill="1" applyBorder="1" applyAlignment="1">
      <alignment horizontal="center" vertical="center"/>
    </xf>
    <xf numFmtId="0" fontId="27" fillId="31" borderId="27" xfId="0" applyFont="1" applyFill="1" applyBorder="1" applyAlignment="1">
      <alignment horizontal="center" vertical="center"/>
    </xf>
    <xf numFmtId="0" fontId="27" fillId="31" borderId="28" xfId="0" applyFont="1" applyFill="1" applyBorder="1" applyAlignment="1">
      <alignment horizontal="center" vertical="center"/>
    </xf>
    <xf numFmtId="0" fontId="27" fillId="31" borderId="29" xfId="0" applyFont="1" applyFill="1" applyBorder="1" applyAlignment="1">
      <alignment horizontal="center" vertical="center"/>
    </xf>
    <xf numFmtId="178" fontId="27" fillId="0" borderId="12" xfId="43" applyNumberFormat="1" applyFont="1" applyBorder="1" applyAlignment="1">
      <alignment horizontal="center" vertical="center"/>
    </xf>
    <xf numFmtId="9" fontId="27" fillId="0" borderId="12" xfId="43" applyFont="1" applyBorder="1" applyAlignment="1">
      <alignment horizontal="center" vertical="center"/>
    </xf>
  </cellXfs>
  <cellStyles count="44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43" builtinId="5"/>
    <cellStyle name="보통" xfId="29" builtinId="28" customBuiltin="1"/>
    <cellStyle name="설명 텍스트" xfId="30" builtinId="53" customBuiltin="1"/>
    <cellStyle name="셀 확인" xfId="31" builtinId="23" customBuiltin="1"/>
    <cellStyle name="쉼표 [0] 2" xfId="32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B1" zoomScaleNormal="100" workbookViewId="0">
      <selection sqref="A1:H1"/>
    </sheetView>
  </sheetViews>
  <sheetFormatPr defaultRowHeight="13.5" x14ac:dyDescent="0.15"/>
  <cols>
    <col min="1" max="1" width="4" customWidth="1"/>
    <col min="2" max="2" width="15.5546875" customWidth="1"/>
    <col min="3" max="3" width="29.5546875" bestFit="1" customWidth="1"/>
    <col min="4" max="4" width="11" bestFit="1" customWidth="1"/>
    <col min="5" max="5" width="7.77734375" customWidth="1"/>
    <col min="6" max="6" width="12.88671875" customWidth="1"/>
    <col min="7" max="7" width="10" customWidth="1"/>
    <col min="8" max="8" width="13.33203125" customWidth="1"/>
  </cols>
  <sheetData>
    <row r="1" spans="1:8" ht="34.5" customHeight="1" x14ac:dyDescent="0.15">
      <c r="A1" s="52" t="s">
        <v>76</v>
      </c>
      <c r="B1" s="52"/>
      <c r="C1" s="52"/>
      <c r="D1" s="52"/>
      <c r="E1" s="52"/>
      <c r="F1" s="52"/>
      <c r="G1" s="52"/>
      <c r="H1" s="52"/>
    </row>
    <row r="2" spans="1:8" ht="27.75" customHeight="1" x14ac:dyDescent="0.15">
      <c r="A2" s="8" t="s">
        <v>0</v>
      </c>
      <c r="B2" s="9" t="s">
        <v>1</v>
      </c>
      <c r="C2" s="9" t="s">
        <v>2</v>
      </c>
      <c r="D2" s="10" t="s">
        <v>3</v>
      </c>
      <c r="E2" s="10" t="s">
        <v>4</v>
      </c>
      <c r="F2" s="10" t="s">
        <v>96</v>
      </c>
      <c r="G2" s="10" t="s">
        <v>97</v>
      </c>
      <c r="H2" s="11" t="s">
        <v>98</v>
      </c>
    </row>
    <row r="3" spans="1:8" ht="24.95" customHeight="1" x14ac:dyDescent="0.15">
      <c r="A3" s="1">
        <v>1</v>
      </c>
      <c r="B3" s="53" t="s">
        <v>5</v>
      </c>
      <c r="C3" s="1" t="s">
        <v>6</v>
      </c>
      <c r="D3" s="1" t="s">
        <v>7</v>
      </c>
      <c r="E3" s="1" t="s">
        <v>27</v>
      </c>
      <c r="F3" s="16">
        <v>25467</v>
      </c>
      <c r="G3" s="16">
        <v>24</v>
      </c>
      <c r="H3" s="5">
        <f>F3*G3</f>
        <v>611208</v>
      </c>
    </row>
    <row r="4" spans="1:8" ht="24.95" customHeight="1" x14ac:dyDescent="0.15">
      <c r="A4" s="1">
        <v>2</v>
      </c>
      <c r="B4" s="53"/>
      <c r="C4" s="1" t="s">
        <v>9</v>
      </c>
      <c r="D4" s="1" t="s">
        <v>7</v>
      </c>
      <c r="E4" s="1" t="s">
        <v>27</v>
      </c>
      <c r="F4" s="16">
        <v>26150</v>
      </c>
      <c r="G4" s="16">
        <v>24</v>
      </c>
      <c r="H4" s="5">
        <f t="shared" ref="H4:H31" si="0">F4*G4</f>
        <v>627600</v>
      </c>
    </row>
    <row r="5" spans="1:8" ht="24.95" customHeight="1" x14ac:dyDescent="0.15">
      <c r="A5" s="1">
        <v>3</v>
      </c>
      <c r="B5" s="53"/>
      <c r="C5" s="1" t="s">
        <v>10</v>
      </c>
      <c r="D5" s="1" t="s">
        <v>7</v>
      </c>
      <c r="E5" s="1" t="s">
        <v>27</v>
      </c>
      <c r="F5" s="16">
        <v>26084</v>
      </c>
      <c r="G5" s="16">
        <v>84</v>
      </c>
      <c r="H5" s="5">
        <f t="shared" si="0"/>
        <v>2191056</v>
      </c>
    </row>
    <row r="6" spans="1:8" ht="24.95" customHeight="1" x14ac:dyDescent="0.15">
      <c r="A6" s="1">
        <v>4</v>
      </c>
      <c r="B6" s="53"/>
      <c r="C6" s="1" t="s">
        <v>35</v>
      </c>
      <c r="D6" s="1" t="s">
        <v>11</v>
      </c>
      <c r="E6" s="1" t="s">
        <v>26</v>
      </c>
      <c r="F6" s="16">
        <v>24413</v>
      </c>
      <c r="G6" s="16">
        <v>24</v>
      </c>
      <c r="H6" s="5">
        <f t="shared" si="0"/>
        <v>585912</v>
      </c>
    </row>
    <row r="7" spans="1:8" ht="24.95" customHeight="1" x14ac:dyDescent="0.15">
      <c r="A7" s="1">
        <v>5</v>
      </c>
      <c r="B7" s="53"/>
      <c r="C7" s="1" t="s">
        <v>36</v>
      </c>
      <c r="D7" s="1" t="s">
        <v>11</v>
      </c>
      <c r="E7" s="1" t="s">
        <v>26</v>
      </c>
      <c r="F7" s="16">
        <v>24100</v>
      </c>
      <c r="G7" s="16">
        <v>96</v>
      </c>
      <c r="H7" s="5">
        <f t="shared" si="0"/>
        <v>2313600</v>
      </c>
    </row>
    <row r="8" spans="1:8" ht="24.95" customHeight="1" x14ac:dyDescent="0.15">
      <c r="A8" s="1">
        <v>6</v>
      </c>
      <c r="B8" s="53"/>
      <c r="C8" s="38" t="s">
        <v>37</v>
      </c>
      <c r="D8" s="38" t="s">
        <v>11</v>
      </c>
      <c r="E8" s="38" t="s">
        <v>26</v>
      </c>
      <c r="F8" s="39"/>
      <c r="G8" s="39"/>
      <c r="H8" s="5">
        <f t="shared" si="0"/>
        <v>0</v>
      </c>
    </row>
    <row r="9" spans="1:8" ht="24.95" customHeight="1" x14ac:dyDescent="0.15">
      <c r="A9" s="1">
        <v>7</v>
      </c>
      <c r="B9" s="53" t="s">
        <v>53</v>
      </c>
      <c r="C9" s="1" t="s">
        <v>54</v>
      </c>
      <c r="D9" s="2" t="s">
        <v>42</v>
      </c>
      <c r="E9" s="1" t="s">
        <v>55</v>
      </c>
      <c r="F9" s="16">
        <v>5019</v>
      </c>
      <c r="G9" s="16">
        <v>564</v>
      </c>
      <c r="H9" s="5">
        <f t="shared" si="0"/>
        <v>2830716</v>
      </c>
    </row>
    <row r="10" spans="1:8" ht="24.95" customHeight="1" x14ac:dyDescent="0.15">
      <c r="A10" s="1">
        <v>8</v>
      </c>
      <c r="B10" s="53"/>
      <c r="C10" s="1" t="s">
        <v>54</v>
      </c>
      <c r="D10" s="2" t="s">
        <v>42</v>
      </c>
      <c r="E10" s="1" t="s">
        <v>56</v>
      </c>
      <c r="F10" s="17">
        <v>10038</v>
      </c>
      <c r="G10" s="17">
        <v>168</v>
      </c>
      <c r="H10" s="5">
        <f t="shared" si="0"/>
        <v>1686384</v>
      </c>
    </row>
    <row r="11" spans="1:8" ht="24.95" customHeight="1" x14ac:dyDescent="0.15">
      <c r="A11" s="1">
        <v>9</v>
      </c>
      <c r="B11" s="53"/>
      <c r="C11" s="38" t="s">
        <v>61</v>
      </c>
      <c r="D11" s="40" t="s">
        <v>14</v>
      </c>
      <c r="E11" s="38" t="s">
        <v>40</v>
      </c>
      <c r="F11" s="41">
        <v>3568</v>
      </c>
      <c r="G11" s="41"/>
      <c r="H11" s="5">
        <f t="shared" si="0"/>
        <v>0</v>
      </c>
    </row>
    <row r="12" spans="1:8" ht="24.95" customHeight="1" x14ac:dyDescent="0.15">
      <c r="A12" s="1">
        <v>10</v>
      </c>
      <c r="B12" s="53"/>
      <c r="C12" s="38" t="s">
        <v>61</v>
      </c>
      <c r="D12" s="40" t="s">
        <v>14</v>
      </c>
      <c r="E12" s="38" t="s">
        <v>12</v>
      </c>
      <c r="F12" s="41">
        <v>5357</v>
      </c>
      <c r="G12" s="41"/>
      <c r="H12" s="5">
        <f t="shared" si="0"/>
        <v>0</v>
      </c>
    </row>
    <row r="13" spans="1:8" ht="24.95" customHeight="1" x14ac:dyDescent="0.15">
      <c r="A13" s="1">
        <v>11</v>
      </c>
      <c r="B13" s="54" t="s">
        <v>13</v>
      </c>
      <c r="C13" s="1" t="s">
        <v>38</v>
      </c>
      <c r="D13" s="1" t="s">
        <v>14</v>
      </c>
      <c r="E13" s="1" t="s">
        <v>15</v>
      </c>
      <c r="F13" s="17">
        <v>4730</v>
      </c>
      <c r="G13" s="17">
        <v>396</v>
      </c>
      <c r="H13" s="5">
        <f t="shared" si="0"/>
        <v>1873080</v>
      </c>
    </row>
    <row r="14" spans="1:8" ht="24.95" customHeight="1" x14ac:dyDescent="0.15">
      <c r="A14" s="1">
        <v>12</v>
      </c>
      <c r="B14" s="55"/>
      <c r="C14" s="1" t="s">
        <v>38</v>
      </c>
      <c r="D14" s="1" t="s">
        <v>14</v>
      </c>
      <c r="E14" s="1" t="s">
        <v>16</v>
      </c>
      <c r="F14" s="17">
        <v>7883</v>
      </c>
      <c r="G14" s="17">
        <v>168</v>
      </c>
      <c r="H14" s="5">
        <f t="shared" si="0"/>
        <v>1324344</v>
      </c>
    </row>
    <row r="15" spans="1:8" ht="23.25" x14ac:dyDescent="0.15">
      <c r="A15" s="1">
        <v>13</v>
      </c>
      <c r="B15" s="13" t="s">
        <v>69</v>
      </c>
      <c r="C15" s="38" t="s">
        <v>60</v>
      </c>
      <c r="D15" s="38" t="s">
        <v>14</v>
      </c>
      <c r="E15" s="38" t="s">
        <v>15</v>
      </c>
      <c r="F15" s="41">
        <v>10953</v>
      </c>
      <c r="G15" s="41"/>
      <c r="H15" s="5">
        <f t="shared" si="0"/>
        <v>0</v>
      </c>
    </row>
    <row r="16" spans="1:8" ht="24.95" customHeight="1" x14ac:dyDescent="0.15">
      <c r="A16" s="1">
        <v>14</v>
      </c>
      <c r="B16" s="53" t="s">
        <v>17</v>
      </c>
      <c r="C16" s="2" t="s">
        <v>32</v>
      </c>
      <c r="D16" s="1" t="s">
        <v>14</v>
      </c>
      <c r="E16" s="1" t="s">
        <v>15</v>
      </c>
      <c r="F16" s="17">
        <v>1576</v>
      </c>
      <c r="G16" s="17">
        <v>1128</v>
      </c>
      <c r="H16" s="5">
        <f t="shared" si="0"/>
        <v>1777728</v>
      </c>
    </row>
    <row r="17" spans="1:8" ht="24.95" customHeight="1" x14ac:dyDescent="0.15">
      <c r="A17" s="1">
        <v>15</v>
      </c>
      <c r="B17" s="53"/>
      <c r="C17" s="2" t="s">
        <v>32</v>
      </c>
      <c r="D17" s="1" t="s">
        <v>14</v>
      </c>
      <c r="E17" s="1" t="s">
        <v>16</v>
      </c>
      <c r="F17" s="17">
        <v>2626</v>
      </c>
      <c r="G17" s="17">
        <v>336</v>
      </c>
      <c r="H17" s="5">
        <f t="shared" si="0"/>
        <v>882336</v>
      </c>
    </row>
    <row r="18" spans="1:8" ht="24.95" customHeight="1" x14ac:dyDescent="0.15">
      <c r="A18" s="1">
        <v>16</v>
      </c>
      <c r="B18" s="43" t="s">
        <v>41</v>
      </c>
      <c r="C18" s="38" t="s">
        <v>57</v>
      </c>
      <c r="D18" s="38" t="s">
        <v>14</v>
      </c>
      <c r="E18" s="38" t="s">
        <v>15</v>
      </c>
      <c r="F18" s="41">
        <v>1842</v>
      </c>
      <c r="G18" s="41"/>
      <c r="H18" s="5">
        <f t="shared" si="0"/>
        <v>0</v>
      </c>
    </row>
    <row r="19" spans="1:8" ht="24.95" customHeight="1" x14ac:dyDescent="0.15">
      <c r="A19" s="1">
        <v>17</v>
      </c>
      <c r="B19" s="51"/>
      <c r="C19" s="38" t="s">
        <v>57</v>
      </c>
      <c r="D19" s="38" t="s">
        <v>14</v>
      </c>
      <c r="E19" s="38" t="s">
        <v>16</v>
      </c>
      <c r="F19" s="41">
        <v>3069</v>
      </c>
      <c r="G19" s="41"/>
      <c r="H19" s="5">
        <f t="shared" si="0"/>
        <v>0</v>
      </c>
    </row>
    <row r="20" spans="1:8" ht="24.95" customHeight="1" x14ac:dyDescent="0.15">
      <c r="A20" s="1">
        <v>18</v>
      </c>
      <c r="B20" s="53" t="s">
        <v>18</v>
      </c>
      <c r="C20" s="1" t="s">
        <v>31</v>
      </c>
      <c r="D20" s="1" t="s">
        <v>14</v>
      </c>
      <c r="E20" s="1" t="s">
        <v>19</v>
      </c>
      <c r="F20" s="17">
        <v>1543</v>
      </c>
      <c r="G20" s="17">
        <v>1128</v>
      </c>
      <c r="H20" s="5">
        <f t="shared" si="0"/>
        <v>1740504</v>
      </c>
    </row>
    <row r="21" spans="1:8" ht="24.95" customHeight="1" x14ac:dyDescent="0.15">
      <c r="A21" s="1">
        <v>19</v>
      </c>
      <c r="B21" s="53"/>
      <c r="C21" s="1" t="s">
        <v>33</v>
      </c>
      <c r="D21" s="1" t="s">
        <v>14</v>
      </c>
      <c r="E21" s="1" t="s">
        <v>8</v>
      </c>
      <c r="F21" s="17">
        <v>3085</v>
      </c>
      <c r="G21" s="17">
        <v>336</v>
      </c>
      <c r="H21" s="5">
        <f t="shared" si="0"/>
        <v>1036560</v>
      </c>
    </row>
    <row r="22" spans="1:8" ht="24.95" customHeight="1" x14ac:dyDescent="0.15">
      <c r="A22" s="1">
        <v>20</v>
      </c>
      <c r="B22" s="43" t="s">
        <v>34</v>
      </c>
      <c r="C22" s="38" t="s">
        <v>62</v>
      </c>
      <c r="D22" s="38" t="s">
        <v>24</v>
      </c>
      <c r="E22" s="38" t="s">
        <v>16</v>
      </c>
      <c r="F22" s="41">
        <v>2390</v>
      </c>
      <c r="G22" s="41"/>
      <c r="H22" s="5">
        <f t="shared" si="0"/>
        <v>0</v>
      </c>
    </row>
    <row r="23" spans="1:8" ht="24.95" customHeight="1" x14ac:dyDescent="0.15">
      <c r="A23" s="1">
        <v>21</v>
      </c>
      <c r="B23" s="44"/>
      <c r="C23" s="38" t="s">
        <v>62</v>
      </c>
      <c r="D23" s="38" t="s">
        <v>24</v>
      </c>
      <c r="E23" s="38" t="s">
        <v>44</v>
      </c>
      <c r="F23" s="41">
        <v>4047</v>
      </c>
      <c r="G23" s="41"/>
      <c r="H23" s="5">
        <f t="shared" si="0"/>
        <v>0</v>
      </c>
    </row>
    <row r="24" spans="1:8" ht="24.95" customHeight="1" x14ac:dyDescent="0.15">
      <c r="A24" s="1">
        <v>22</v>
      </c>
      <c r="B24" s="1" t="s">
        <v>51</v>
      </c>
      <c r="C24" s="1" t="s">
        <v>49</v>
      </c>
      <c r="D24" s="1" t="s">
        <v>20</v>
      </c>
      <c r="E24" s="1" t="s">
        <v>28</v>
      </c>
      <c r="F24" s="17">
        <v>7614</v>
      </c>
      <c r="G24" s="17">
        <v>1464</v>
      </c>
      <c r="H24" s="5">
        <f t="shared" si="0"/>
        <v>11146896</v>
      </c>
    </row>
    <row r="25" spans="1:8" ht="24.95" customHeight="1" x14ac:dyDescent="0.15">
      <c r="A25" s="1">
        <v>23</v>
      </c>
      <c r="B25" s="14" t="s">
        <v>70</v>
      </c>
      <c r="C25" s="38" t="s">
        <v>71</v>
      </c>
      <c r="D25" s="38" t="s">
        <v>73</v>
      </c>
      <c r="E25" s="38" t="s">
        <v>72</v>
      </c>
      <c r="F25" s="41">
        <v>5419</v>
      </c>
      <c r="G25" s="41"/>
      <c r="H25" s="5">
        <f t="shared" si="0"/>
        <v>0</v>
      </c>
    </row>
    <row r="26" spans="1:8" ht="24.95" customHeight="1" x14ac:dyDescent="0.15">
      <c r="A26" s="1">
        <v>24</v>
      </c>
      <c r="B26" s="1" t="s">
        <v>21</v>
      </c>
      <c r="C26" s="1" t="s">
        <v>64</v>
      </c>
      <c r="D26" s="1" t="s">
        <v>65</v>
      </c>
      <c r="E26" s="1" t="s">
        <v>22</v>
      </c>
      <c r="F26" s="17">
        <v>6809</v>
      </c>
      <c r="G26" s="17">
        <v>564</v>
      </c>
      <c r="H26" s="5">
        <f t="shared" si="0"/>
        <v>3840276</v>
      </c>
    </row>
    <row r="27" spans="1:8" ht="24.95" customHeight="1" x14ac:dyDescent="0.15">
      <c r="A27" s="1">
        <v>25</v>
      </c>
      <c r="B27" s="1" t="s">
        <v>23</v>
      </c>
      <c r="C27" s="3" t="s">
        <v>63</v>
      </c>
      <c r="D27" s="1" t="s">
        <v>14</v>
      </c>
      <c r="E27" s="1" t="s">
        <v>46</v>
      </c>
      <c r="F27" s="17">
        <v>2768</v>
      </c>
      <c r="G27" s="17">
        <v>336</v>
      </c>
      <c r="H27" s="5">
        <f t="shared" si="0"/>
        <v>930048</v>
      </c>
    </row>
    <row r="28" spans="1:8" ht="24.95" customHeight="1" x14ac:dyDescent="0.15">
      <c r="A28" s="1">
        <v>26</v>
      </c>
      <c r="B28" s="1" t="s">
        <v>39</v>
      </c>
      <c r="C28" s="12" t="s">
        <v>66</v>
      </c>
      <c r="D28" s="1" t="s">
        <v>67</v>
      </c>
      <c r="E28" s="1" t="s">
        <v>75</v>
      </c>
      <c r="F28" s="17">
        <v>3027</v>
      </c>
      <c r="G28" s="17">
        <v>504</v>
      </c>
      <c r="H28" s="5">
        <f t="shared" si="0"/>
        <v>1525608</v>
      </c>
    </row>
    <row r="29" spans="1:8" ht="24" x14ac:dyDescent="0.15">
      <c r="A29" s="1">
        <v>27</v>
      </c>
      <c r="B29" s="14" t="s">
        <v>58</v>
      </c>
      <c r="C29" s="42" t="s">
        <v>68</v>
      </c>
      <c r="D29" s="38" t="s">
        <v>67</v>
      </c>
      <c r="E29" s="38" t="s">
        <v>47</v>
      </c>
      <c r="F29" s="41">
        <v>3128</v>
      </c>
      <c r="G29" s="41"/>
      <c r="H29" s="5">
        <f t="shared" si="0"/>
        <v>0</v>
      </c>
    </row>
    <row r="30" spans="1:8" ht="24.95" customHeight="1" x14ac:dyDescent="0.15">
      <c r="A30" s="1">
        <v>28</v>
      </c>
      <c r="B30" s="1" t="s">
        <v>25</v>
      </c>
      <c r="C30" s="3" t="s">
        <v>59</v>
      </c>
      <c r="D30" s="1" t="s">
        <v>45</v>
      </c>
      <c r="E30" s="1" t="s">
        <v>48</v>
      </c>
      <c r="F30" s="17">
        <v>3418</v>
      </c>
      <c r="G30" s="17">
        <v>288</v>
      </c>
      <c r="H30" s="5">
        <f t="shared" si="0"/>
        <v>984384</v>
      </c>
    </row>
    <row r="31" spans="1:8" ht="24.95" customHeight="1" x14ac:dyDescent="0.15">
      <c r="A31" s="1">
        <v>29</v>
      </c>
      <c r="B31" s="1" t="s">
        <v>29</v>
      </c>
      <c r="C31" s="45" t="s">
        <v>43</v>
      </c>
      <c r="D31" s="46"/>
      <c r="E31" s="1" t="s">
        <v>30</v>
      </c>
      <c r="F31" s="17">
        <v>6000</v>
      </c>
      <c r="G31" s="17">
        <v>840</v>
      </c>
      <c r="H31" s="5">
        <f t="shared" si="0"/>
        <v>5040000</v>
      </c>
    </row>
    <row r="32" spans="1:8" ht="24.95" customHeight="1" x14ac:dyDescent="0.15">
      <c r="A32" s="6" t="s">
        <v>50</v>
      </c>
      <c r="B32" s="7"/>
      <c r="C32" s="7"/>
      <c r="D32" s="7"/>
      <c r="E32" s="7"/>
      <c r="F32" s="4">
        <f>SUM(F3:F7,F9:F10,F13:F14,F16:F17,F20:F21,F24,F26:F28,F30:F31)</f>
        <v>192350</v>
      </c>
      <c r="G32" s="15"/>
      <c r="H32" s="5">
        <f>SUM(H3:H31)</f>
        <v>42948240</v>
      </c>
    </row>
    <row r="33" spans="1:8" ht="24.95" customHeight="1" x14ac:dyDescent="0.15">
      <c r="A33" s="49" t="s">
        <v>74</v>
      </c>
      <c r="B33" s="50"/>
      <c r="C33" s="50"/>
      <c r="D33" s="50"/>
      <c r="E33" s="50"/>
      <c r="F33" s="50"/>
      <c r="G33" s="50"/>
      <c r="H33" s="50"/>
    </row>
    <row r="34" spans="1:8" ht="27" customHeight="1" x14ac:dyDescent="0.15">
      <c r="A34" s="47" t="s">
        <v>52</v>
      </c>
      <c r="B34" s="48"/>
      <c r="C34" s="48"/>
      <c r="D34" s="48"/>
      <c r="E34" s="48"/>
      <c r="F34" s="48"/>
      <c r="G34" s="48"/>
      <c r="H34" s="48"/>
    </row>
  </sheetData>
  <mergeCells count="11">
    <mergeCell ref="A1:H1"/>
    <mergeCell ref="B3:B8"/>
    <mergeCell ref="B9:B12"/>
    <mergeCell ref="B20:B21"/>
    <mergeCell ref="B16:B17"/>
    <mergeCell ref="B13:B14"/>
    <mergeCell ref="B22:B23"/>
    <mergeCell ref="C31:D31"/>
    <mergeCell ref="A34:H34"/>
    <mergeCell ref="A33:H33"/>
    <mergeCell ref="B18:B19"/>
  </mergeCells>
  <phoneticPr fontId="2" type="noConversion"/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30" sqref="E30"/>
    </sheetView>
  </sheetViews>
  <sheetFormatPr defaultRowHeight="13.5" x14ac:dyDescent="0.15"/>
  <cols>
    <col min="1" max="1" width="17.109375" customWidth="1"/>
    <col min="2" max="2" width="14.44140625" customWidth="1"/>
    <col min="3" max="3" width="7" customWidth="1"/>
    <col min="4" max="4" width="13.33203125" customWidth="1"/>
    <col min="5" max="5" width="12.6640625" customWidth="1"/>
    <col min="6" max="6" width="16.88671875" customWidth="1"/>
  </cols>
  <sheetData>
    <row r="1" spans="1:6" ht="26.25" thickBot="1" x14ac:dyDescent="0.2">
      <c r="A1" s="62" t="s">
        <v>77</v>
      </c>
      <c r="B1" s="63"/>
      <c r="C1" s="63"/>
      <c r="D1" s="63"/>
      <c r="E1" s="63"/>
      <c r="F1" s="63"/>
    </row>
    <row r="2" spans="1:6" ht="20.25" x14ac:dyDescent="0.15">
      <c r="A2" s="18"/>
      <c r="B2" s="19" t="s">
        <v>78</v>
      </c>
      <c r="C2" s="64" t="s">
        <v>79</v>
      </c>
      <c r="D2" s="65"/>
      <c r="E2" s="19" t="s">
        <v>80</v>
      </c>
      <c r="F2" s="20" t="s">
        <v>81</v>
      </c>
    </row>
    <row r="3" spans="1:6" ht="20.25" x14ac:dyDescent="0.15">
      <c r="A3" s="21" t="s">
        <v>50</v>
      </c>
      <c r="B3" s="22"/>
      <c r="C3" s="22"/>
      <c r="D3" s="23">
        <f>SUM(D4:D14)</f>
        <v>70</v>
      </c>
      <c r="E3" s="24">
        <f>SUM(E4:E14)</f>
        <v>1</v>
      </c>
      <c r="F3" s="25"/>
    </row>
    <row r="4" spans="1:6" ht="20.25" x14ac:dyDescent="0.15">
      <c r="A4" s="66" t="s">
        <v>82</v>
      </c>
      <c r="B4" s="26" t="s">
        <v>83</v>
      </c>
      <c r="C4" s="26">
        <v>3</v>
      </c>
      <c r="D4" s="56">
        <f>SUM(C4:C6)</f>
        <v>6</v>
      </c>
      <c r="E4" s="59">
        <f>(SUM(C4:C6))/D3</f>
        <v>8.5714285714285715E-2</v>
      </c>
      <c r="F4" s="27" t="s">
        <v>84</v>
      </c>
    </row>
    <row r="5" spans="1:6" ht="20.25" x14ac:dyDescent="0.15">
      <c r="A5" s="67"/>
      <c r="B5" s="28" t="s">
        <v>85</v>
      </c>
      <c r="C5" s="29">
        <v>2</v>
      </c>
      <c r="D5" s="57"/>
      <c r="E5" s="60"/>
      <c r="F5" s="30"/>
    </row>
    <row r="6" spans="1:6" ht="20.25" x14ac:dyDescent="0.15">
      <c r="A6" s="68"/>
      <c r="B6" s="28" t="s">
        <v>86</v>
      </c>
      <c r="C6" s="29">
        <v>1</v>
      </c>
      <c r="D6" s="69"/>
      <c r="E6" s="70"/>
      <c r="F6" s="30"/>
    </row>
    <row r="7" spans="1:6" ht="20.25" x14ac:dyDescent="0.15">
      <c r="A7" s="66" t="s">
        <v>87</v>
      </c>
      <c r="B7" s="28" t="s">
        <v>83</v>
      </c>
      <c r="C7" s="29">
        <v>3</v>
      </c>
      <c r="D7" s="56">
        <f>SUM(C7:C9)</f>
        <v>14</v>
      </c>
      <c r="E7" s="59">
        <f>(SUM(C7:C9))/D3</f>
        <v>0.2</v>
      </c>
      <c r="F7" s="30"/>
    </row>
    <row r="8" spans="1:6" ht="20.25" x14ac:dyDescent="0.15">
      <c r="A8" s="67"/>
      <c r="B8" s="28" t="s">
        <v>85</v>
      </c>
      <c r="C8" s="29">
        <v>5</v>
      </c>
      <c r="D8" s="57"/>
      <c r="E8" s="60"/>
      <c r="F8" s="30"/>
    </row>
    <row r="9" spans="1:6" ht="20.25" x14ac:dyDescent="0.15">
      <c r="A9" s="68"/>
      <c r="B9" s="28" t="s">
        <v>86</v>
      </c>
      <c r="C9" s="28">
        <v>6</v>
      </c>
      <c r="D9" s="69"/>
      <c r="E9" s="70"/>
      <c r="F9" s="30"/>
    </row>
    <row r="10" spans="1:6" ht="20.25" x14ac:dyDescent="0.15">
      <c r="A10" s="31" t="s">
        <v>88</v>
      </c>
      <c r="B10" s="28" t="s">
        <v>89</v>
      </c>
      <c r="C10" s="28">
        <v>33</v>
      </c>
      <c r="D10" s="32">
        <f>SUM(C10:C10)</f>
        <v>33</v>
      </c>
      <c r="E10" s="33">
        <f>(SUM(C10:C10))/D3</f>
        <v>0.47142857142857142</v>
      </c>
      <c r="F10" s="30"/>
    </row>
    <row r="11" spans="1:6" ht="20.25" x14ac:dyDescent="0.15">
      <c r="A11" s="31" t="s">
        <v>90</v>
      </c>
      <c r="B11" s="28">
        <v>4</v>
      </c>
      <c r="C11" s="28">
        <v>5</v>
      </c>
      <c r="D11" s="56">
        <f>SUM(C11:C14)</f>
        <v>17</v>
      </c>
      <c r="E11" s="59">
        <f>SUM(C11:C14)/D3</f>
        <v>0.24285714285714285</v>
      </c>
      <c r="F11" s="30"/>
    </row>
    <row r="12" spans="1:6" ht="20.25" x14ac:dyDescent="0.15">
      <c r="A12" s="34" t="s">
        <v>91</v>
      </c>
      <c r="B12" s="26" t="s">
        <v>92</v>
      </c>
      <c r="C12" s="26">
        <v>3</v>
      </c>
      <c r="D12" s="57"/>
      <c r="E12" s="60"/>
      <c r="F12" s="27" t="s">
        <v>93</v>
      </c>
    </row>
    <row r="13" spans="1:6" ht="20.25" x14ac:dyDescent="0.15">
      <c r="A13" s="31" t="s">
        <v>94</v>
      </c>
      <c r="B13" s="28">
        <v>5</v>
      </c>
      <c r="C13" s="28">
        <v>3</v>
      </c>
      <c r="D13" s="57"/>
      <c r="E13" s="60"/>
      <c r="F13" s="30"/>
    </row>
    <row r="14" spans="1:6" ht="21" thickBot="1" x14ac:dyDescent="0.2">
      <c r="A14" s="35" t="s">
        <v>95</v>
      </c>
      <c r="B14" s="36">
        <v>6</v>
      </c>
      <c r="C14" s="36">
        <v>6</v>
      </c>
      <c r="D14" s="58"/>
      <c r="E14" s="61"/>
      <c r="F14" s="37"/>
    </row>
  </sheetData>
  <mergeCells count="10">
    <mergeCell ref="D11:D14"/>
    <mergeCell ref="E11:E14"/>
    <mergeCell ref="A1:F1"/>
    <mergeCell ref="C2:D2"/>
    <mergeCell ref="A4:A6"/>
    <mergeCell ref="D4:D6"/>
    <mergeCell ref="E4:E6"/>
    <mergeCell ref="A7:A9"/>
    <mergeCell ref="D7:D9"/>
    <mergeCell ref="E7:E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기초단가조사표</vt:lpstr>
      <vt:lpstr>추정인원</vt:lpstr>
      <vt:lpstr>기초단가조사표!Print_Area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2022-12-09T07:24:22Z</cp:lastPrinted>
  <dcterms:created xsi:type="dcterms:W3CDTF">2010-12-20T06:15:57Z</dcterms:created>
  <dcterms:modified xsi:type="dcterms:W3CDTF">2022-12-14T02:25:42Z</dcterms:modified>
</cp:coreProperties>
</file>